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8960" windowHeight="8010"/>
  </bookViews>
  <sheets>
    <sheet name="п.19&quot;б&quot;ПП РФ от 21.01.2004г №24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'п.19"б"ПП РФ от 21.01.2004г №24'!$A$1:$N$11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62913"/>
</workbook>
</file>

<file path=xl/calcChain.xml><?xml version="1.0" encoding="utf-8"?>
<calcChain xmlns="http://schemas.openxmlformats.org/spreadsheetml/2006/main">
  <c r="C9" i="5" l="1"/>
  <c r="K10" i="5"/>
  <c r="K7" i="5" l="1"/>
  <c r="K9" i="5"/>
  <c r="K8" i="5"/>
  <c r="J11" i="5"/>
  <c r="K11" i="5" l="1"/>
  <c r="C11" i="5"/>
  <c r="E11" i="5" l="1"/>
  <c r="G11" i="5" l="1"/>
  <c r="I11" i="5" l="1"/>
</calcChain>
</file>

<file path=xl/sharedStrings.xml><?xml version="1.0" encoding="utf-8"?>
<sst xmlns="http://schemas.openxmlformats.org/spreadsheetml/2006/main" count="26" uniqueCount="26">
  <si>
    <t>Дата и номер принятия тарифного решения Регулятором</t>
  </si>
  <si>
    <t>Выпадающие доходы от представления льгот по технологическому присоединению потребителям до 15 кВт, 
тыс. руб. (без НДС)</t>
  </si>
  <si>
    <t>Выпадающие доходы от представления рассрочки по технологическому присоединению потребителям до 150 кВт, тыс. руб. (без НДС)</t>
  </si>
  <si>
    <t>Выпадающие доходы от представления льгот по технологическому присоединению потребителям до 150 кВт в соотв. с ФЗ от 20.04.2014г. №83-ФЗ,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</si>
  <si>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</si>
  <si>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</si>
  <si>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</si>
  <si>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</si>
  <si>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</si>
  <si>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8=3+4+5+6+7</t>
  </si>
  <si>
    <t>Выпадающие доходы
(затраты на КУЭЭ) связанные с реализацией ФЗ от 27.12.2018г.
№ 522-ФЗ (без НДС)</t>
  </si>
  <si>
    <t>Форма 19</t>
  </si>
  <si>
    <t>Информация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2021 год</t>
  </si>
  <si>
    <t>Филиал ПАО "Россети Юг" - "Ростовэнерго"</t>
  </si>
  <si>
    <t>Постановление Региональной службы по тарифам Ростовской области от 29.12.2020 № 60/20</t>
  </si>
  <si>
    <t xml:space="preserve">Источник 1: Портал правовой информации Ростовской области: https://pravo.donland.ru/doc/view/id/%d0%9f%d0%be%d1%81%d1%82%d0%b0%d0%bd%d0%be%d0%b2%d0%bb%d0%b5%d0%bd%d0%b8%d0%b5_60_20_30122020_25001/                     Дата опубликования: 30.12.2020
Номер опубликования: 6145202012300037
Источник 2: Официальный интернет-портал правовой информации - http://publication.pravo.gov.ru/Document/View/6101202012300033       
Дата опубликования: 30.12.2020
Номер опубликования: 6101202012300033                </t>
  </si>
  <si>
    <t>Филиал ПАО "Россети Юг" -  "Волгоградэнерго"</t>
  </si>
  <si>
    <t>Филиал ПАО "Россети Юг" -  "Калмэнерго"</t>
  </si>
  <si>
    <t>Источник 1: Газета "Хальмг Унн"
Дата опубликования: 22.12.2020
Номер опубликования: № 213 (18495)
Источник 2: Официальный сайт РСТ РК - http://tarif.kalmregion.ru/dokumenty/prikazy-i-protokoly-pravleniya-rst-rk/prikaz-regiona11lnoy-sluzhby-po-tarifam-respubliki-kalmykiya-ot-18-dekabrya-2020g-60-p-tpe/
Дата опубликования на сайте РСТ РК: 19.12.2020
Источник 3: Официальный интернет-портал правовой информации - http://publication.pravo.gov.ru/Document/View/0801202012210002
Дата опубликования: 21.12.2020 
Номер опубликования: 0801202012210002</t>
  </si>
  <si>
    <t>Приказ Региональной службы по тарифам Республики Калмыкия от 18.12.2020 № 60-п/тпэ</t>
  </si>
  <si>
    <t>Приказ Комитета тарифного регулирования Волгоградской области от 25.12.2020 № 49/1</t>
  </si>
  <si>
    <t xml:space="preserve">Источник: Официальный интернет-портал 
правовой информации -http://publication.pravo.gov.ru/Document/View/3401202012300001
Дата опубликования: 30.12.2020
Номер опубликования: 3401202012300001 </t>
  </si>
  <si>
    <t>Постановление Службы по тарифам Астраханской области от 25.12.2020 № 168</t>
  </si>
  <si>
    <t>Источник 1:Официальный интернет-портал правовой информации органов государственной власти Астраханской области - 
http://pravo-astrobl.ru/document/document-0002202012280036/
Дата опубликования:28.12.2020
Номер опубликования: 0002202012280036</t>
  </si>
  <si>
    <t>Филиал ПАО "Россети Юг" -  "Астраханьэнерго"</t>
  </si>
  <si>
    <t>Итого ПАО "Россети Юг"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</si>
</sst>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3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12" fillId="22" borderId="0">
      <alignment horizontal="left" vertical="top"/>
    </xf>
    <xf numFmtId="0" fontId="13" fillId="23" borderId="0">
      <alignment horizontal="center" vertical="center"/>
    </xf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4" fillId="13" borderId="5" applyNumberFormat="0" applyAlignment="0" applyProtection="0"/>
    <xf numFmtId="0" fontId="15" fillId="23" borderId="6" applyNumberFormat="0" applyAlignment="0" applyProtection="0"/>
    <xf numFmtId="0" fontId="16" fillId="23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</xf>
    <xf numFmtId="4" fontId="21" fillId="28" borderId="0" applyBorder="0">
      <alignment horizontal="right"/>
    </xf>
    <xf numFmtId="0" fontId="22" fillId="0" borderId="10" applyNumberFormat="0" applyFill="0" applyAlignment="0" applyProtection="0"/>
    <xf numFmtId="0" fontId="23" fillId="29" borderId="11" applyNumberFormat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1" fillId="0" borderId="0"/>
    <xf numFmtId="0" fontId="8" fillId="0" borderId="0"/>
    <xf numFmtId="0" fontId="2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12" applyNumberFormat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1" fillId="0" borderId="13" applyNumberFormat="0" applyFill="0" applyAlignment="0" applyProtection="0"/>
    <xf numFmtId="0" fontId="32" fillId="0" borderId="0"/>
    <xf numFmtId="0" fontId="11" fillId="0" borderId="0"/>
    <xf numFmtId="0" fontId="33" fillId="0" borderId="0" applyNumberForma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0" fontId="34" fillId="10" borderId="0" applyNumberFormat="0" applyBorder="0" applyAlignment="0" applyProtection="0"/>
  </cellStyleXfs>
  <cellXfs count="46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7" fillId="6" borderId="2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3" fontId="7" fillId="7" borderId="2" xfId="1" applyNumberFormat="1" applyFont="1" applyFill="1" applyBorder="1" applyAlignment="1">
      <alignment vertical="center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left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center" vertical="center"/>
    </xf>
    <xf numFmtId="3" fontId="7" fillId="7" borderId="14" xfId="1" applyNumberFormat="1" applyFont="1" applyFill="1" applyBorder="1" applyAlignment="1">
      <alignment horizontal="center" vertical="center"/>
    </xf>
    <xf numFmtId="3" fontId="7" fillId="7" borderId="2" xfId="1" applyNumberFormat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right"/>
    </xf>
    <xf numFmtId="0" fontId="3" fillId="0" borderId="0" xfId="1" applyFont="1" applyBorder="1" applyAlignment="1">
      <alignment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>
      <alignment horizontal="center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1" fillId="0" borderId="2" xfId="3" applyBorder="1" applyAlignment="1">
      <alignment horizontal="center" vertical="center" wrapText="1"/>
    </xf>
    <xf numFmtId="4" fontId="7" fillId="0" borderId="3" xfId="1" applyNumberFormat="1" applyFont="1" applyFill="1" applyBorder="1" applyAlignment="1">
      <alignment horizontal="center" vertical="center"/>
    </xf>
    <xf numFmtId="4" fontId="7" fillId="0" borderId="4" xfId="1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3" fontId="6" fillId="0" borderId="14" xfId="1" applyNumberFormat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left" vertical="center" wrapText="1"/>
    </xf>
    <xf numFmtId="3" fontId="7" fillId="7" borderId="3" xfId="1" applyNumberFormat="1" applyFont="1" applyFill="1" applyBorder="1" applyAlignment="1">
      <alignment horizontal="center" vertical="center"/>
    </xf>
    <xf numFmtId="3" fontId="7" fillId="7" borderId="4" xfId="1" applyNumberFormat="1" applyFont="1" applyFill="1" applyBorder="1" applyAlignment="1">
      <alignment horizontal="center" vertical="center"/>
    </xf>
    <xf numFmtId="4" fontId="7" fillId="7" borderId="3" xfId="1" applyNumberFormat="1" applyFont="1" applyFill="1" applyBorder="1" applyAlignment="1">
      <alignment horizontal="center" vertical="center"/>
    </xf>
    <xf numFmtId="4" fontId="7" fillId="7" borderId="4" xfId="1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2007 (Max)"/>
      <sheetName val="2007 (Min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13"/>
  <sheetViews>
    <sheetView tabSelected="1" view="pageBreakPreview" zoomScale="60" zoomScaleNormal="55" workbookViewId="0">
      <selection activeCell="K11" sqref="K11:L11"/>
    </sheetView>
  </sheetViews>
  <sheetFormatPr defaultRowHeight="15.75" x14ac:dyDescent="0.25"/>
  <cols>
    <col min="1" max="1" width="6.42578125" style="6" bestFit="1" customWidth="1"/>
    <col min="2" max="2" width="41.5703125" style="6" customWidth="1"/>
    <col min="3" max="4" width="19.5703125" style="6" customWidth="1"/>
    <col min="5" max="6" width="21.7109375" style="6" customWidth="1"/>
    <col min="7" max="7" width="19" style="6" customWidth="1"/>
    <col min="8" max="8" width="19.85546875" style="6" customWidth="1"/>
    <col min="9" max="9" width="29.140625" style="6" customWidth="1"/>
    <col min="10" max="10" width="27.140625" style="6" customWidth="1"/>
    <col min="11" max="11" width="20.5703125" style="6" customWidth="1"/>
    <col min="12" max="12" width="20.140625" style="6" customWidth="1"/>
    <col min="13" max="13" width="35.85546875" style="6" customWidth="1"/>
    <col min="14" max="14" width="53.5703125" style="6" customWidth="1"/>
    <col min="15" max="33" width="23.140625" style="6" customWidth="1"/>
    <col min="34" max="34" width="17.140625" style="6" customWidth="1"/>
    <col min="35" max="35" width="12.42578125" style="6" customWidth="1"/>
    <col min="36" max="37" width="13.42578125" style="6" customWidth="1"/>
    <col min="38" max="63" width="15.140625" style="6" customWidth="1"/>
    <col min="64" max="64" width="14.5703125" style="6" customWidth="1"/>
    <col min="65" max="65" width="12" style="6" customWidth="1"/>
    <col min="66" max="66" width="12.7109375" style="6" customWidth="1"/>
    <col min="67" max="67" width="18" style="6" customWidth="1"/>
    <col min="68" max="68" width="16.140625" style="6" customWidth="1"/>
    <col min="69" max="72" width="18.7109375" style="6" customWidth="1"/>
    <col min="73" max="73" width="13.5703125" style="6" customWidth="1"/>
    <col min="74" max="74" width="14.140625" style="6" customWidth="1"/>
    <col min="75" max="75" width="9.140625" style="6" customWidth="1"/>
    <col min="76" max="76" width="21" style="6" customWidth="1"/>
    <col min="77" max="77" width="18.140625" style="6" customWidth="1"/>
    <col min="78" max="81" width="15.85546875" style="6" customWidth="1"/>
    <col min="82" max="82" width="11.42578125" style="6" customWidth="1"/>
    <col min="83" max="83" width="12.85546875" style="6" customWidth="1"/>
    <col min="84" max="84" width="12" style="6" customWidth="1"/>
    <col min="85" max="86" width="15.85546875" style="6" customWidth="1"/>
    <col min="87" max="105" width="12" style="6" customWidth="1"/>
    <col min="106" max="106" width="11.85546875" style="6" customWidth="1"/>
    <col min="107" max="107" width="14.7109375" style="6" customWidth="1"/>
    <col min="108" max="108" width="9.140625" style="6" customWidth="1"/>
    <col min="109" max="109" width="12.85546875" style="6" customWidth="1"/>
    <col min="110" max="110" width="14.28515625" style="6" customWidth="1"/>
    <col min="111" max="111" width="9.140625" style="6" customWidth="1"/>
    <col min="112" max="119" width="17.28515625" style="6" customWidth="1"/>
    <col min="120" max="125" width="16.140625" style="6" customWidth="1"/>
    <col min="126" max="126" width="16.28515625" style="6" customWidth="1"/>
    <col min="127" max="127" width="20.5703125" style="6" customWidth="1"/>
    <col min="128" max="128" width="20.28515625" style="6" customWidth="1"/>
    <col min="129" max="130" width="13.140625" style="6" customWidth="1"/>
    <col min="131" max="132" width="14.42578125" style="6" customWidth="1"/>
    <col min="133" max="136" width="13.42578125" style="6" customWidth="1"/>
    <col min="137" max="138" width="14.85546875" style="6" customWidth="1"/>
    <col min="139" max="140" width="12.5703125" style="6" customWidth="1"/>
    <col min="141" max="142" width="9.140625" style="6"/>
    <col min="143" max="144" width="13.5703125" style="6" customWidth="1"/>
    <col min="145" max="145" width="13.85546875" style="6" customWidth="1"/>
    <col min="146" max="146" width="9.85546875" style="6" bestFit="1" customWidth="1"/>
    <col min="147" max="147" width="10.5703125" style="6" customWidth="1"/>
    <col min="148" max="148" width="14.7109375" style="6" customWidth="1"/>
    <col min="149" max="149" width="13.42578125" style="6" customWidth="1"/>
    <col min="150" max="150" width="9.140625" style="6"/>
    <col min="151" max="151" width="16.7109375" style="6" customWidth="1"/>
    <col min="152" max="152" width="13.42578125" style="6" customWidth="1"/>
    <col min="153" max="153" width="9.140625" style="6"/>
    <col min="154" max="157" width="13" style="6" customWidth="1"/>
    <col min="158" max="158" width="13.28515625" style="6" customWidth="1"/>
    <col min="159" max="159" width="14.7109375" style="6" customWidth="1"/>
    <col min="160" max="160" width="13.42578125" style="6" customWidth="1"/>
    <col min="161" max="161" width="9.140625" style="6"/>
    <col min="162" max="162" width="19.140625" style="6" customWidth="1"/>
    <col min="163" max="163" width="14.85546875" style="6" customWidth="1"/>
    <col min="164" max="165" width="19.140625" style="6" customWidth="1"/>
    <col min="166" max="16384" width="9.140625" style="6"/>
  </cols>
  <sheetData>
    <row r="1" spans="1:155" s="5" customFormat="1" ht="25.5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5" t="s">
        <v>11</v>
      </c>
      <c r="CS1" s="4"/>
    </row>
    <row r="2" spans="1:155" s="1" customFormat="1" ht="38.25" customHeight="1" x14ac:dyDescent="0.25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CT2" s="2"/>
      <c r="CU2" s="2"/>
      <c r="CV2" s="2"/>
      <c r="CW2" s="2"/>
      <c r="CX2" s="2"/>
      <c r="CY2" s="2"/>
      <c r="CZ2" s="2"/>
    </row>
    <row r="3" spans="1:155" s="2" customFormat="1" ht="36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55" s="5" customFormat="1" ht="29.2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CS4" s="4"/>
    </row>
    <row r="5" spans="1:155" s="7" customFormat="1" ht="140.25" customHeight="1" x14ac:dyDescent="0.25">
      <c r="A5" s="14" t="s">
        <v>7</v>
      </c>
      <c r="B5" s="12" t="s">
        <v>6</v>
      </c>
      <c r="C5" s="29" t="s">
        <v>1</v>
      </c>
      <c r="D5" s="30"/>
      <c r="E5" s="32" t="s">
        <v>2</v>
      </c>
      <c r="F5" s="33"/>
      <c r="G5" s="32" t="s">
        <v>3</v>
      </c>
      <c r="H5" s="33"/>
      <c r="I5" s="12" t="s">
        <v>8</v>
      </c>
      <c r="J5" s="12" t="s">
        <v>10</v>
      </c>
      <c r="K5" s="32" t="s">
        <v>4</v>
      </c>
      <c r="L5" s="33"/>
      <c r="M5" s="18" t="s">
        <v>0</v>
      </c>
      <c r="N5" s="19" t="s">
        <v>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</row>
    <row r="6" spans="1:155" s="7" customFormat="1" ht="16.5" x14ac:dyDescent="0.25">
      <c r="A6" s="14">
        <v>1</v>
      </c>
      <c r="B6" s="12">
        <v>2</v>
      </c>
      <c r="C6" s="29">
        <v>3</v>
      </c>
      <c r="D6" s="30"/>
      <c r="E6" s="29">
        <v>4</v>
      </c>
      <c r="F6" s="30"/>
      <c r="G6" s="29">
        <v>5</v>
      </c>
      <c r="H6" s="30"/>
      <c r="I6" s="15">
        <v>6</v>
      </c>
      <c r="J6" s="21">
        <v>7</v>
      </c>
      <c r="K6" s="29" t="s">
        <v>9</v>
      </c>
      <c r="L6" s="30"/>
      <c r="M6" s="19">
        <v>9</v>
      </c>
      <c r="N6" s="19">
        <v>10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</row>
    <row r="7" spans="1:155" ht="115.5" x14ac:dyDescent="0.25">
      <c r="A7" s="8">
        <v>1</v>
      </c>
      <c r="B7" s="16" t="s">
        <v>24</v>
      </c>
      <c r="C7" s="36">
        <v>50753.157333333336</v>
      </c>
      <c r="D7" s="37"/>
      <c r="E7" s="36"/>
      <c r="F7" s="37"/>
      <c r="G7" s="36">
        <v>66408.091495000001</v>
      </c>
      <c r="H7" s="37"/>
      <c r="I7" s="22"/>
      <c r="J7" s="22"/>
      <c r="K7" s="34">
        <f>C7+E7+G7+I7+J7</f>
        <v>117161.24882833334</v>
      </c>
      <c r="L7" s="35"/>
      <c r="M7" s="20" t="s">
        <v>22</v>
      </c>
      <c r="N7" s="17" t="s">
        <v>23</v>
      </c>
    </row>
    <row r="8" spans="1:155" ht="99" x14ac:dyDescent="0.25">
      <c r="A8" s="8">
        <v>2</v>
      </c>
      <c r="B8" s="9" t="s">
        <v>16</v>
      </c>
      <c r="C8" s="36">
        <v>63739.44</v>
      </c>
      <c r="D8" s="37"/>
      <c r="E8" s="36">
        <v>6515.38</v>
      </c>
      <c r="F8" s="38"/>
      <c r="G8" s="38"/>
      <c r="H8" s="37"/>
      <c r="I8" s="22">
        <v>1389.92</v>
      </c>
      <c r="J8" s="22"/>
      <c r="K8" s="34">
        <f>C8+E8+G8+I8+J8</f>
        <v>71644.740000000005</v>
      </c>
      <c r="L8" s="35"/>
      <c r="M8" s="20" t="s">
        <v>20</v>
      </c>
      <c r="N8" s="28" t="s">
        <v>21</v>
      </c>
    </row>
    <row r="9" spans="1:155" ht="264" x14ac:dyDescent="0.25">
      <c r="A9" s="8">
        <v>3</v>
      </c>
      <c r="B9" s="9" t="s">
        <v>17</v>
      </c>
      <c r="C9" s="36">
        <f>4360.96024692164+6890.98768571398</f>
        <v>11251.94793263562</v>
      </c>
      <c r="D9" s="37"/>
      <c r="E9" s="36">
        <v>54.055197205749998</v>
      </c>
      <c r="F9" s="37"/>
      <c r="G9" s="36">
        <v>14441.909666744101</v>
      </c>
      <c r="H9" s="37"/>
      <c r="I9" s="22"/>
      <c r="J9" s="22">
        <v>6334.3262556</v>
      </c>
      <c r="K9" s="34">
        <f t="shared" ref="K9" si="0">C9+E9+G9+I9+J9</f>
        <v>32082.239052185472</v>
      </c>
      <c r="L9" s="35"/>
      <c r="M9" s="27" t="s">
        <v>19</v>
      </c>
      <c r="N9" s="17" t="s">
        <v>18</v>
      </c>
    </row>
    <row r="10" spans="1:155" ht="231" x14ac:dyDescent="0.25">
      <c r="A10" s="8">
        <v>4</v>
      </c>
      <c r="B10" s="16" t="s">
        <v>13</v>
      </c>
      <c r="C10" s="36">
        <v>214731.826559532</v>
      </c>
      <c r="D10" s="37"/>
      <c r="E10" s="36">
        <v>29.514004983333333</v>
      </c>
      <c r="F10" s="37"/>
      <c r="G10" s="36">
        <v>89123.969724235969</v>
      </c>
      <c r="H10" s="37"/>
      <c r="I10" s="22"/>
      <c r="J10" s="22">
        <v>49223.830707549998</v>
      </c>
      <c r="K10" s="34">
        <f>C10+E10+G10+I10+J10</f>
        <v>353109.14099630126</v>
      </c>
      <c r="L10" s="35"/>
      <c r="M10" s="20" t="s">
        <v>14</v>
      </c>
      <c r="N10" s="17" t="s">
        <v>15</v>
      </c>
    </row>
    <row r="11" spans="1:155" ht="35.25" customHeight="1" x14ac:dyDescent="0.25">
      <c r="A11" s="10"/>
      <c r="B11" s="11" t="s">
        <v>25</v>
      </c>
      <c r="C11" s="40">
        <f>SUM(C7:D10)</f>
        <v>340476.37182550097</v>
      </c>
      <c r="D11" s="41"/>
      <c r="E11" s="40">
        <f>E7+E9+E10</f>
        <v>83.569202189083327</v>
      </c>
      <c r="F11" s="41"/>
      <c r="G11" s="40">
        <f>G7+E8+G9+G10</f>
        <v>176489.35088598006</v>
      </c>
      <c r="H11" s="41"/>
      <c r="I11" s="23">
        <f>SUM(I7:I10)</f>
        <v>1389.92</v>
      </c>
      <c r="J11" s="24">
        <f>SUM(J7:J10)</f>
        <v>55558.156963149995</v>
      </c>
      <c r="K11" s="42">
        <f>SUM(K7:L10)</f>
        <v>573997.36887682008</v>
      </c>
      <c r="L11" s="43"/>
      <c r="M11" s="13"/>
      <c r="N11" s="13"/>
    </row>
    <row r="12" spans="1:155" ht="15.75" customHeigh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55" ht="27.75" customHeigh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</sheetData>
  <mergeCells count="30">
    <mergeCell ref="C10:D10"/>
    <mergeCell ref="E10:F10"/>
    <mergeCell ref="G10:H10"/>
    <mergeCell ref="K10:L10"/>
    <mergeCell ref="A13:N13"/>
    <mergeCell ref="C11:D11"/>
    <mergeCell ref="E11:F11"/>
    <mergeCell ref="G11:H11"/>
    <mergeCell ref="K11:L11"/>
    <mergeCell ref="A12:N12"/>
    <mergeCell ref="K7:L7"/>
    <mergeCell ref="C8:D8"/>
    <mergeCell ref="K8:L8"/>
    <mergeCell ref="C9:D9"/>
    <mergeCell ref="E9:F9"/>
    <mergeCell ref="G9:H9"/>
    <mergeCell ref="K9:L9"/>
    <mergeCell ref="C7:D7"/>
    <mergeCell ref="E7:F7"/>
    <mergeCell ref="G7:H7"/>
    <mergeCell ref="E8:H8"/>
    <mergeCell ref="K6:L6"/>
    <mergeCell ref="A2:N4"/>
    <mergeCell ref="C5:D5"/>
    <mergeCell ref="E5:F5"/>
    <mergeCell ref="G5:H5"/>
    <mergeCell ref="K5:L5"/>
    <mergeCell ref="C6:D6"/>
    <mergeCell ref="E6:F6"/>
    <mergeCell ref="G6:H6"/>
  </mergeCells>
  <printOptions horizontalCentered="1"/>
  <pageMargins left="0.39370078740157483" right="0.39370078740157483" top="0.98425196850393704" bottom="0.39370078740157483" header="0" footer="0"/>
  <pageSetup paperSize="8" scale="39" fitToHeight="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п.19"б"ПП РФ от 21.01.2004г №24</vt:lpstr>
      <vt:lpstr>'п.19"б"ПП РФ от 21.01.2004г №24'!Область_печати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2021-01-11T12:39:00Z</dcterms:modified>
</cp:coreProperties>
</file>